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上下行" sheetId="3" r:id="rId1"/>
  </sheets>
  <definedNames>
    <definedName name="_xlnm.Print_Area" localSheetId="0">上下行!$A$1:$F$15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2E7FBFCD1C4A4E56A06D5CC8221B90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3245" y="16217900"/>
          <a:ext cx="5229225" cy="431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C8A0EF2740543B187E42BF9B0F33DF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3405" y="7388860"/>
          <a:ext cx="6505575" cy="3152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A4A28B252D84262A1BC4C56C7C05D78" descr="微信截图_202210191227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48500" y="13151485"/>
          <a:ext cx="1537970" cy="25590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</etc:cellImage>
  <etc:cellImage>
    <xdr:pic>
      <xdr:nvPicPr>
        <xdr:cNvPr id="15" name="ID_A5BEAD7CF9214E268DF6B3D9AE6DAD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28535" y="10338435"/>
          <a:ext cx="946785" cy="418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3C1A813EA4534678B893BC44F8E24068" descr="15"/>
        <xdr:cNvPicPr>
          <a:picLocks noChangeAspect="1"/>
        </xdr:cNvPicPr>
      </xdr:nvPicPr>
      <xdr:blipFill>
        <a:blip r:embed="rId5"/>
        <a:srcRect l="27746" r="27002"/>
        <a:stretch>
          <a:fillRect/>
        </a:stretch>
      </xdr:blipFill>
      <xdr:spPr>
        <a:xfrm>
          <a:off x="7195185" y="1196975"/>
          <a:ext cx="1202690" cy="2013585"/>
        </a:xfrm>
        <a:prstGeom prst="rect">
          <a:avLst/>
        </a:prstGeom>
      </xdr:spPr>
    </xdr:pic>
  </etc:cellImage>
  <etc:cellImage>
    <xdr:pic>
      <xdr:nvPicPr>
        <xdr:cNvPr id="3" name="ID_8878ED1538C34DB988646A964102931C" descr="微信图片_20221205121443"/>
        <xdr:cNvPicPr>
          <a:picLocks noChangeAspect="1"/>
        </xdr:cNvPicPr>
      </xdr:nvPicPr>
      <xdr:blipFill>
        <a:blip r:embed="rId6" cstate="print"/>
        <a:srcRect l="17734" t="42022" r="18786" b="33018"/>
        <a:stretch>
          <a:fillRect/>
        </a:stretch>
      </xdr:blipFill>
      <xdr:spPr>
        <a:xfrm>
          <a:off x="7214235" y="3921125"/>
          <a:ext cx="1143635" cy="3873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</etc:cellImage>
  <etc:cellImage>
    <xdr:pic>
      <xdr:nvPicPr>
        <xdr:cNvPr id="9" name="ID_CAF5FFAEAF8A4BA185126944718E515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7128510" y="5994400"/>
          <a:ext cx="1451610" cy="1917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</etc:cellImage>
  <etc:cellImage>
    <xdr:pic>
      <xdr:nvPicPr>
        <xdr:cNvPr id="8" name="ID_D8002079E3154FAE96F15E44276752E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38035" y="11362690"/>
          <a:ext cx="1095375" cy="765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9E5339A17FEC40739258C50E1387A5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23785" y="14498320"/>
          <a:ext cx="739140" cy="1605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E7B6D6A537F241C0B83F274C7E39410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31995" y="8304530"/>
          <a:ext cx="1116330" cy="5276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<sst xmlns="http://schemas.openxmlformats.org/spreadsheetml/2006/main" count="40" uniqueCount="34">
  <si>
    <t>上下杭巡游设备项目报价单</t>
  </si>
  <si>
    <t xml:space="preserve">序号
</t>
  </si>
  <si>
    <t xml:space="preserve">类别
</t>
  </si>
  <si>
    <t xml:space="preserve">描述
Description</t>
  </si>
  <si>
    <t xml:space="preserve">图例
Example Picture</t>
  </si>
  <si>
    <t xml:space="preserve">数量
Qts</t>
  </si>
  <si>
    <t xml:space="preserve">单位
Units</t>
  </si>
  <si>
    <t>全频防水音响</t>
  </si>
  <si>
    <t>阻抗：8Ω
★频率响应：35Hz-20kHz
★输入灵敏度：108dB/W/m
扩散角度：100°H×90°V
★构成：18"（190磁75芯）+3"Horn（44芯）
平均功率：600W
锋值功率：2400W
★最大声压级:135B（持续）141dB（峰值）
▲全天候防水                                                                                                                                                                                                                    尺寸：530×650×810mm(宽X深X高)          
重量：44kg
毛重: 48kg</t>
  </si>
  <si>
    <t>只</t>
  </si>
  <si>
    <t>功放</t>
  </si>
  <si>
    <t>8Ω立体声功率：4×1300W                                                                                                                                                                                                          4Ω立体声功率：4×2000W                                                                                                                                                                                                                             总谐波失真&lt;0.1%                                                                                                                                                                                                                             转换速率&gt;20V/μs                                                                                                                                                                                                             阻尼系数&gt;300                                                                                                                                                                                                                     动态范围≥100dB                                                                                                                                                                                                                   信噪比≥100dB                                                                                                                                                                                                                                               输入阻抗平衡20KΩ/不平衡10KΩ</t>
  </si>
  <si>
    <t>台</t>
  </si>
  <si>
    <t>音箱固定架</t>
  </si>
  <si>
    <t>黑色10mm钢板+棕色100mm直径钢管</t>
  </si>
  <si>
    <t>套</t>
  </si>
  <si>
    <t>笔记本</t>
  </si>
  <si>
    <t xml:space="preserve">
型号：i7 10510U/16GB/512GB/MX250/Linux版
处理器
CPU英特尔 酷睿i7 10代系列
CPU主频：1.8吉赫兹
最高睿频：4.9吉赫兹
制程工艺14纳米
核心/线程数四核心/八线程
功耗：15瓦
存储设备内存容量：16GB
内存类型：DDR4 2400MHz
硬盘容量：512GB
硬盘描述SSD固态硬盘
显示屏屏幕尺寸14英寸
显示比例16:9
屏幕分辨率：1920×1080
屏幕技术4.8mm窄边框，178度可视角度，45NTSC，250尼特亮度，84%屏占比，IPS雾面屏，对比度800:1
显卡显卡类型性能级独立显卡显卡芯片NVIDIA GeForce MX250
显存容量2GB
多媒体设备摄像头
前置100万像素摄像头
扬声器内置双扬声器
麦克风内置双麦克风
数据接口：1×USB2.0，1×USB3.0，1×USB Type-C
音频接口：耳机/麦克风二合一接口</t>
  </si>
  <si>
    <t>音箱处理器</t>
  </si>
  <si>
    <t xml:space="preserve">输入处理部分包含高切，低切，9个参量均衡，噪声门，增益，静音，相位，延时，连动调节等处理功能。
•输出处理部分包含分频，8个参量均衡，增益，静音，压缩/限幅器，相位，延时，连动调节等处理单元。
•所有通道的PEQ增益、带宽、频率连续可调，类型可选择: 参量均衡、低架滤波、高架滤波、低切滤波、高切滤波、移相1 阶、移相2阶。
★•所有输入输出之间可以自由进行矩阵式分配，且每个输入输出通道名称可以更改。
•所有输入输出通道带独立的相位曲线调整功能，在PEQ类型选择移相1阶是180度曲线调整，移相2阶是360度曲线调整。
•所有高切、低切滤波器，分频器的类型可选择：巴特沃斯、林奎瑞利、贝塞尔，斜率在-6dB/Oct至-48dB/Oct可选。
</t>
  </si>
  <si>
    <t>调音台</t>
  </si>
  <si>
    <t>输入处理通道：32个输入通道，8个辅助输入通道，8个辅助返送
输出处理通道：16个AUX通道，6个矩阵，LCR母线
A/D转换器的动态范围：24-Bit，114dB（8通道，192kHz）
内部效果器：8/16
储存点：100
场景文件：500/100
D/A转换器：24-Bit，120dB动态范围
信号处理能力：40位的浮点处理
MIDAS PRO系列话筒放大器的输入接口：32个
USB插口：1
ULTRANET P-16个人监听连接口：1
对讲输入（XLR）：1个
XLR输出接口：16
监听输出：2/2
RCA输入/输入：2/2
AUX输入/输出：6/16
耳机输出：2
MIDI输入/输出：1/1
数字AES/EBU输出XLR：1
主显示器：7英寸TFT液晶显示器，800*480分辨率，26万色
通道液晶屏：128*64分辨率液晶显示器无背光，RGB颜色
表头：24段（-57dB to Clip）
动态范围，模拟输入及模拟输出：106dB
A/D的动态范围，话筒放大器和换能器：109dB
D/A的动态范围，换能器和输出：109dB
耳机输出阻抗/最大输出电平：40Ω/+21dBu
TRS输出阻抗：50Ω/50Ω
串扰抑制@1kHz，相邻通道：100dB
XLR连接器输出电平：+4dBu/21dBu
XLR连接器输出阻抗：50Ω/50Ω
XLR连接器输入阻抗：20kΩ/40kΩ
最大输入电平，TRS接头：+21dBu
TRS输出级别：4dBu/21dBu
尺寸：891*256*607mm
重量：24.5kg
工作温度范围：5-40℃
功率：120W
开关电源：自适应AC 100-240V（50/60Hz）
颜色：黑色</t>
  </si>
  <si>
    <t>时序器</t>
  </si>
  <si>
    <t>技术参数:
额定输出电压：交流220V,50Hz
额定输出电流：50A
可控制电源：8路                                                                                                                                                                                                                         每路可单控                                                                                                                                                                                                                      可级联
每路动作延时时间：1秒
供电电源：AC/220V 50 / 60Hz 25A
每路输出带指示灯/数码管显示
单路额定输出电源：50A  可达17500W</t>
  </si>
  <si>
    <t>无线话筒</t>
  </si>
  <si>
    <t xml:space="preserve">参数                                                                             
级联功能 SHUER SM58音头
频率范围：610-950MHz
调制方式：宽带FM
可调范围：50MHz
频道数目：200个
频道间隔：250KHZ
频率稳定度：±0.005%以内
有效工作距离：500米 
动态范围：100dB
最大频偏：±45KHZ
音频响应：80HZ-18KHZ(±3dB)
综合信噪比：&gt;105dB
综合失真：≤0.5%
工作温度：-10℃~+40℃
a.  收机指标：
接收机方式：二次变频
中频频率：第一中频：110MHZ,第二中频10.7MHZ
无线接口：BNC/50欧姆
灵敏度：12 dBμV (80dBS/N)
灵敏度调节范围：12-32 dBμV
</t>
  </si>
  <si>
    <t>天线放大器</t>
  </si>
  <si>
    <t>指向性天线放大器(400米)
DIRECTIONAL ANTENNA
 技术指标     
天线类型：指向性天线
支持接收机：4台
工作频带：500MHz-950MHz 
增益：6dB典型
阻抗：50欧姆 典型
指向性：椭圆形180°典型
指向极性：垂直（于垂直安装）
连接端子：固定式直角 BNC母座
重量：326克    
外形尺寸：348mm长×325mm高×25mm厚   
构造：玻璃铜及铜膜镜层</t>
  </si>
  <si>
    <t>个</t>
  </si>
  <si>
    <t>网络协议盒</t>
  </si>
  <si>
    <t>独立网络协议，音频专用四路卡侬接口网线延长器1-300米 消除电流声杂音电路带隔离降噪技术 音频专用延长扩张器 减少干扰 减低布线成本 一条网线传输四路音频 效果保</t>
  </si>
  <si>
    <t>安装调试</t>
  </si>
  <si>
    <t>项</t>
  </si>
  <si>
    <t>技术要求（以下“★”标示的内容为不允许负偏离的实质性要求）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</si>
</sst>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配置清单" xfId="49"/>
    <cellStyle name="常规 3" xfId="50"/>
    <cellStyle name="常规 4" xfId="51"/>
    <cellStyle name="常规_Sheet1_1" xfId="52"/>
    <cellStyle name="常规_Sheet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972820</xdr:colOff>
      <xdr:row>10</xdr:row>
      <xdr:rowOff>1529080</xdr:rowOff>
    </xdr:from>
    <xdr:to>
      <xdr:col>3</xdr:col>
      <xdr:colOff>1132840</xdr:colOff>
      <xdr:row>10</xdr:row>
      <xdr:rowOff>2131695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6700" y="25290780"/>
          <a:ext cx="160020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702310</xdr:colOff>
      <xdr:row>10</xdr:row>
      <xdr:rowOff>1538605</xdr:rowOff>
    </xdr:from>
    <xdr:to>
      <xdr:col>3</xdr:col>
      <xdr:colOff>862330</xdr:colOff>
      <xdr:row>10</xdr:row>
      <xdr:rowOff>2141220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6190" y="25300305"/>
          <a:ext cx="160020" cy="602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G16"/>
  <sheetViews>
    <sheetView tabSelected="1" view="pageBreakPreview" zoomScale="130" zoomScaleNormal="150" workbookViewId="0">
      <selection activeCell="C3" sqref="C3"/>
    </sheetView>
  </sheetViews>
  <sheetFormatPr defaultColWidth="9.81666666666667" defaultRowHeight="17.25"/>
  <cols>
    <col min="1" max="1" width="10.9333333333333" style="6" customWidth="1"/>
    <col min="2" max="2" width="21.1416666666667" style="7" customWidth="1"/>
    <col min="3" max="3" width="75.325" style="3" customWidth="1"/>
    <col min="4" max="4" width="27.425" style="8" customWidth="1"/>
    <col min="5" max="5" width="15.2083333333333" style="8" customWidth="1"/>
    <col min="6" max="6" width="17" style="8" customWidth="1"/>
    <col min="7" max="27" width="9.81666666666667" style="9"/>
    <col min="28" max="219" width="9.95" style="9" customWidth="1"/>
    <col min="220" max="249" width="9.81666666666667" style="9"/>
    <col min="250" max="16379" width="9.95" style="6" customWidth="1"/>
    <col min="16380" max="16380" width="9.95" style="6"/>
    <col min="16381" max="16384" width="9.81666666666667" style="6"/>
  </cols>
  <sheetData>
    <row r="1" s="1" customFormat="1" ht="23" customHeight="1" spans="1:137">
      <c r="A1" s="10" t="s">
        <v>0</v>
      </c>
      <c r="B1" s="11"/>
      <c r="C1" s="11"/>
      <c r="D1" s="11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</row>
    <row r="2" s="2" customFormat="1" ht="36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="3" customFormat="1" ht="198" customHeight="1" spans="1:6">
      <c r="A3" s="14">
        <v>1</v>
      </c>
      <c r="B3" s="14" t="s">
        <v>7</v>
      </c>
      <c r="C3" s="15" t="s">
        <v>8</v>
      </c>
      <c r="D3" s="14" t="str">
        <f>_xlfn.DISPIMG("ID_3C1A813EA4534678B893BC44F8E24068",1)</f>
        <v>=DISPIMG("ID_3C1A813EA4534678B893BC44F8E24068",1)</v>
      </c>
      <c r="E3" s="14">
        <v>18</v>
      </c>
      <c r="F3" s="14" t="s">
        <v>9</v>
      </c>
    </row>
    <row r="4" s="4" customFormat="1" ht="134" customHeight="1" spans="1:137">
      <c r="A4" s="14">
        <v>2</v>
      </c>
      <c r="B4" s="14" t="s">
        <v>10</v>
      </c>
      <c r="C4" s="16" t="s">
        <v>11</v>
      </c>
      <c r="D4" s="14" t="str">
        <f>_xlfn.DISPIMG("ID_8878ED1538C34DB988646A964102931C",1)</f>
        <v>=DISPIMG("ID_8878ED1538C34DB988646A964102931C",1)</v>
      </c>
      <c r="E4" s="14">
        <v>5</v>
      </c>
      <c r="F4" s="14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</row>
    <row r="5" s="4" customFormat="1" ht="127" customHeight="1" spans="1:137">
      <c r="A5" s="14">
        <v>3</v>
      </c>
      <c r="B5" s="14" t="s">
        <v>13</v>
      </c>
      <c r="C5" s="17" t="s">
        <v>14</v>
      </c>
      <c r="D5" s="18" t="str">
        <f>_xlfn.DISPIMG("ID_9E5339A17FEC40739258C50E1387A525",1)</f>
        <v>=DISPIMG("ID_9E5339A17FEC40739258C50E1387A525",1)</v>
      </c>
      <c r="E5" s="18">
        <v>18</v>
      </c>
      <c r="F5" s="19" t="s">
        <v>15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</row>
    <row r="6" s="4" customFormat="1" ht="403" customHeight="1" spans="1:137">
      <c r="A6" s="14">
        <v>4</v>
      </c>
      <c r="B6" s="14" t="s">
        <v>16</v>
      </c>
      <c r="C6" s="20" t="s">
        <v>17</v>
      </c>
      <c r="D6" s="18" t="str">
        <f>_xlfn.DISPIMG("ID_2E7FBFCD1C4A4E56A06D5CC8221B9036",1)</f>
        <v>=DISPIMG("ID_2E7FBFCD1C4A4E56A06D5CC8221B9036",1)</v>
      </c>
      <c r="E6" s="18">
        <v>1</v>
      </c>
      <c r="F6" s="19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</row>
    <row r="7" s="4" customFormat="1" ht="188" customHeight="1" spans="1:137">
      <c r="A7" s="14">
        <v>5</v>
      </c>
      <c r="B7" s="14" t="s">
        <v>18</v>
      </c>
      <c r="C7" s="21" t="s">
        <v>19</v>
      </c>
      <c r="D7" s="14" t="str">
        <f>_xlfn.DISPIMG("ID_CAF5FFAEAF8A4BA185126944718E5157",1)</f>
        <v>=DISPIMG("ID_CAF5FFAEAF8A4BA185126944718E5157",1)</v>
      </c>
      <c r="E7" s="14">
        <v>5</v>
      </c>
      <c r="F7" s="14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</row>
    <row r="8" s="4" customFormat="1" ht="221" customHeight="1" spans="1:137">
      <c r="A8" s="22">
        <v>6</v>
      </c>
      <c r="B8" s="22" t="s">
        <v>20</v>
      </c>
      <c r="C8" s="23" t="s">
        <v>21</v>
      </c>
      <c r="D8" s="22" t="str">
        <f>_xlfn.DISPIMG("ID_DC8A0EF2740543B187E42BF9B0F33DF2",1)</f>
        <v>=DISPIMG("ID_DC8A0EF2740543B187E42BF9B0F33DF2",1)</v>
      </c>
      <c r="E8" s="24">
        <v>1</v>
      </c>
      <c r="F8" s="24" t="s">
        <v>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</row>
    <row r="9" s="5" customFormat="1" ht="376" customHeight="1" spans="1:6">
      <c r="A9" s="25"/>
      <c r="B9" s="25"/>
      <c r="C9" s="26"/>
      <c r="D9" s="25"/>
      <c r="E9" s="27"/>
      <c r="F9" s="27"/>
    </row>
    <row r="10" s="5" customFormat="1" ht="165" spans="1:6">
      <c r="A10" s="14">
        <v>7</v>
      </c>
      <c r="B10" s="14" t="s">
        <v>22</v>
      </c>
      <c r="C10" s="17" t="s">
        <v>23</v>
      </c>
      <c r="D10" s="18" t="str">
        <f>_xlfn.DISPIMG("ID_2A4A28B252D84262A1BC4C56C7C05D78",1)</f>
        <v>=DISPIMG("ID_2A4A28B252D84262A1BC4C56C7C05D78",1)</v>
      </c>
      <c r="E10" s="18">
        <v>2</v>
      </c>
      <c r="F10" s="19" t="s">
        <v>12</v>
      </c>
    </row>
    <row r="11" s="5" customFormat="1" ht="363" spans="1:6">
      <c r="A11" s="14">
        <v>8</v>
      </c>
      <c r="B11" s="14" t="s">
        <v>24</v>
      </c>
      <c r="C11" s="28" t="s">
        <v>25</v>
      </c>
      <c r="D11" s="14" t="str">
        <f>_xlfn.DISPIMG("ID_E7B6D6A537F241C0B83F274C7E39410D",1)</f>
        <v>=DISPIMG("ID_E7B6D6A537F241C0B83F274C7E39410D",1)</v>
      </c>
      <c r="E11" s="19">
        <v>1</v>
      </c>
      <c r="F11" s="19" t="s">
        <v>15</v>
      </c>
    </row>
    <row r="12" s="5" customFormat="1" ht="230" customHeight="1" spans="1:6">
      <c r="A12" s="14">
        <v>9</v>
      </c>
      <c r="B12" s="14" t="s">
        <v>26</v>
      </c>
      <c r="C12" s="28" t="s">
        <v>27</v>
      </c>
      <c r="D12" s="14" t="str">
        <f>_xlfn.DISPIMG("ID_A5BEAD7CF9214E268DF6B3D9AE6DAD66",1)</f>
        <v>=DISPIMG("ID_A5BEAD7CF9214E268DF6B3D9AE6DAD66",1)</v>
      </c>
      <c r="E12" s="19">
        <v>6</v>
      </c>
      <c r="F12" s="19" t="s">
        <v>28</v>
      </c>
    </row>
    <row r="13" s="5" customFormat="1" ht="86" customHeight="1" spans="1:6">
      <c r="A13" s="14">
        <v>10</v>
      </c>
      <c r="B13" s="14" t="s">
        <v>29</v>
      </c>
      <c r="C13" s="28" t="s">
        <v>30</v>
      </c>
      <c r="D13" s="14" t="str">
        <f>_xlfn.DISPIMG("ID_D8002079E3154FAE96F15E44276752E8",1)</f>
        <v>=DISPIMG("ID_D8002079E3154FAE96F15E44276752E8",1)</v>
      </c>
      <c r="E13" s="19">
        <v>4</v>
      </c>
      <c r="F13" s="19" t="s">
        <v>15</v>
      </c>
    </row>
    <row r="14" s="5" customFormat="1" ht="86" customHeight="1" spans="1:6">
      <c r="A14" s="14">
        <v>11</v>
      </c>
      <c r="B14" s="14" t="s">
        <v>31</v>
      </c>
      <c r="C14" s="14"/>
      <c r="D14" s="14"/>
      <c r="E14" s="19">
        <v>1</v>
      </c>
      <c r="F14" s="19" t="s">
        <v>32</v>
      </c>
    </row>
    <row r="15" ht="86" customHeight="1" spans="1:6">
      <c r="A15" s="29" t="s">
        <v>33</v>
      </c>
      <c r="B15" s="29"/>
      <c r="C15" s="29"/>
      <c r="D15" s="29"/>
      <c r="E15" s="29"/>
      <c r="F15" s="29"/>
    </row>
    <row r="16" spans="1:6">
      <c r="A16" s="30"/>
      <c r="B16" s="30"/>
      <c r="C16" s="30"/>
      <c r="D16" s="30"/>
      <c r="E16" s="30"/>
      <c r="F16" s="30"/>
    </row>
  </sheetData>
  <mergeCells count="9">
    <mergeCell ref="A1:F1"/>
    <mergeCell ref="C14:D14"/>
    <mergeCell ref="A15:F15"/>
    <mergeCell ref="A8:A9"/>
    <mergeCell ref="B8:B9"/>
    <mergeCell ref="C8:C9"/>
    <mergeCell ref="D8:D9"/>
    <mergeCell ref="E8:E9"/>
    <mergeCell ref="F8:F9"/>
  </mergeCells>
  <pageMargins left="0.550694444444444" right="0.550694444444444" top="0.511805555555556" bottom="0.0152777777777778" header="0.826388888888889" footer="0.156944444444444"/>
  <pageSetup paperSize="9" scale="56" orientation="portrait" horizontalDpi="6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上下行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2019-05-26T06:24:00Z</dcterms:created>
  <dcterms:modified xsi:type="dcterms:W3CDTF">2025-04-15T07:55:08Z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D1682EFDA6C44FD2B6E1939F917D8ED3_13</vt:lpwstr>
  </property>
</Properties>
</file>