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BCFDB9043EE84412B08F0A52116A0C7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" y="1438910"/>
          <a:ext cx="1975485" cy="2190750"/>
        </a:xfrm>
        <a:prstGeom prst="rect">
          <a:avLst/>
        </a:prstGeom>
      </xdr:spPr>
    </xdr:pic>
  </etc:cellImage>
  <etc:cellImage>
    <xdr:pic>
      <xdr:nvPicPr>
        <xdr:cNvPr id="8" name="ID_97DBCF142DD44BDBB6FE374032A81B3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160" y="3851275"/>
          <a:ext cx="1981835" cy="1988185"/>
        </a:xfrm>
        <a:prstGeom prst="rect">
          <a:avLst/>
        </a:prstGeom>
      </xdr:spPr>
    </xdr:pic>
  </etc:cellImage>
  <etc:cellImage>
    <xdr:pic>
      <xdr:nvPicPr>
        <xdr:cNvPr id="7" name="ID_2D9CA0E30A9E4E149D286358460C7F6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5" y="6055995"/>
          <a:ext cx="1943735" cy="2051050"/>
        </a:xfrm>
        <a:prstGeom prst="rect">
          <a:avLst/>
        </a:prstGeom>
      </xdr:spPr>
    </xdr:pic>
  </etc:cellImage>
  <etc:cellImage>
    <xdr:pic>
      <xdr:nvPicPr>
        <xdr:cNvPr id="12" name="ID_04E915C8B2434C068D911D250A5604BD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745" y="8258175"/>
          <a:ext cx="2026285" cy="2340610"/>
        </a:xfrm>
        <a:prstGeom prst="rect">
          <a:avLst/>
        </a:prstGeom>
      </xdr:spPr>
    </xdr:pic>
  </etc:cellImage>
  <etc:cellImage>
    <xdr:pic>
      <xdr:nvPicPr>
        <xdr:cNvPr id="10" name="ID_79445787554C432D8C5D601BD9F1A6B3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" y="10683875"/>
          <a:ext cx="2019935" cy="3143885"/>
        </a:xfrm>
        <a:prstGeom prst="rect">
          <a:avLst/>
        </a:prstGeom>
      </xdr:spPr>
    </xdr:pic>
  </etc:cellImage>
  <etc:cellImage>
    <xdr:pic>
      <xdr:nvPicPr>
        <xdr:cNvPr id="11" name="ID_6F50DDC770BB41A0AC07F69E05170707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745" y="13892530"/>
          <a:ext cx="2026285" cy="2838450"/>
        </a:xfrm>
        <a:prstGeom prst="rect">
          <a:avLst/>
        </a:prstGeom>
      </xdr:spPr>
    </xdr:pic>
  </etc:cellImage>
  <etc:cellImage>
    <xdr:pic>
      <xdr:nvPicPr>
        <xdr:cNvPr id="14" name="ID_A3AA879CDD55410FB366681451CF635D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220" y="16854805"/>
          <a:ext cx="2044700" cy="2667635"/>
        </a:xfrm>
        <a:prstGeom prst="rect">
          <a:avLst/>
        </a:prstGeom>
      </xdr:spPr>
    </xdr:pic>
  </etc:cellImage>
  <etc:cellImage>
    <xdr:pic>
      <xdr:nvPicPr>
        <xdr:cNvPr id="16" name="ID_88DFFC68B4A44832836165979DF730F0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695" y="19685000"/>
          <a:ext cx="2064385" cy="2216785"/>
        </a:xfrm>
        <a:prstGeom prst="rect">
          <a:avLst/>
        </a:prstGeom>
      </xdr:spPr>
    </xdr:pic>
  </etc:cellImage>
  <etc:cellImage>
    <xdr:pic>
      <xdr:nvPicPr>
        <xdr:cNvPr id="15" name="ID_ED6F230FC98B43C3A3728B653C243DCE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445" y="22172295"/>
          <a:ext cx="2000250" cy="2349500"/>
        </a:xfrm>
        <a:prstGeom prst="rect">
          <a:avLst/>
        </a:prstGeom>
      </xdr:spPr>
    </xdr:pic>
  </etc:cellImage>
  <etc:cellImage>
    <xdr:pic>
      <xdr:nvPicPr>
        <xdr:cNvPr id="18" name="ID_F267A9BB5A8749A2A95C71539D35F923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395" y="24883745"/>
          <a:ext cx="2038350" cy="2247900"/>
        </a:xfrm>
        <a:prstGeom prst="rect">
          <a:avLst/>
        </a:prstGeom>
      </xdr:spPr>
    </xdr:pic>
  </etc:cellImage>
  <etc:cellImage>
    <xdr:pic>
      <xdr:nvPicPr>
        <xdr:cNvPr id="20" name="ID_C59CDA1DE0A144E1AC00DDCE261C54FE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445" y="27445335"/>
          <a:ext cx="2000885" cy="1981835"/>
        </a:xfrm>
        <a:prstGeom prst="rect">
          <a:avLst/>
        </a:prstGeom>
      </xdr:spPr>
    </xdr:pic>
  </etc:cellImage>
  <etc:cellImage>
    <xdr:pic>
      <xdr:nvPicPr>
        <xdr:cNvPr id="19" name="ID_5FBE575A52F2480AB6804832DC978F98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735" y="29646880"/>
          <a:ext cx="1931035" cy="2172335"/>
        </a:xfrm>
        <a:prstGeom prst="rect">
          <a:avLst/>
        </a:prstGeom>
      </xdr:spPr>
    </xdr:pic>
  </etc:cellImage>
  <etc:cellImage>
    <xdr:pic>
      <xdr:nvPicPr>
        <xdr:cNvPr id="23" name="ID_CCE1C1C1EE78438F977F0CBD92F624CD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035" y="31974155"/>
          <a:ext cx="1955800" cy="2114550"/>
        </a:xfrm>
        <a:prstGeom prst="rect">
          <a:avLst/>
        </a:prstGeom>
      </xdr:spPr>
    </xdr:pic>
  </etc:cellImage>
  <etc:cellImage>
    <xdr:pic>
      <xdr:nvPicPr>
        <xdr:cNvPr id="24" name="ID_2F901D26027246039141518C13DA8718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5" y="34277935"/>
          <a:ext cx="1943100" cy="2089150"/>
        </a:xfrm>
        <a:prstGeom prst="rect">
          <a:avLst/>
        </a:prstGeom>
      </xdr:spPr>
    </xdr:pic>
  </etc:cellImage>
  <etc:cellImage>
    <xdr:pic>
      <xdr:nvPicPr>
        <xdr:cNvPr id="25" name="ID_C9F1F96E596B433C9B940D410950EAC0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5" y="36582985"/>
          <a:ext cx="1943100" cy="2063750"/>
        </a:xfrm>
        <a:prstGeom prst="rect">
          <a:avLst/>
        </a:prstGeom>
      </xdr:spPr>
    </xdr:pic>
  </etc:cellImage>
  <etc:cellImage>
    <xdr:pic>
      <xdr:nvPicPr>
        <xdr:cNvPr id="22" name="ID_7A20EF7D0DDF4190A5728D3AC6AAA4BA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210" y="38822630"/>
          <a:ext cx="1950085" cy="2159000"/>
        </a:xfrm>
        <a:prstGeom prst="rect">
          <a:avLst/>
        </a:prstGeom>
      </xdr:spPr>
    </xdr:pic>
  </etc:cellImage>
  <etc:cellImage>
    <xdr:pic>
      <xdr:nvPicPr>
        <xdr:cNvPr id="27" name="ID_36D71F865857465FB4C9F76CAA802306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560" y="41137205"/>
          <a:ext cx="1937385" cy="2095500"/>
        </a:xfrm>
        <a:prstGeom prst="rect">
          <a:avLst/>
        </a:prstGeom>
      </xdr:spPr>
    </xdr:pic>
  </etc:cellImage>
  <etc:cellImage>
    <xdr:pic>
      <xdr:nvPicPr>
        <xdr:cNvPr id="28" name="ID_4A9B62A6C33A4E7C9A17DFAAE4032C85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035" y="43460035"/>
          <a:ext cx="1956435" cy="20383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<sst xmlns="http://schemas.openxmlformats.org/spreadsheetml/2006/main" count="57" uniqueCount="30">
  <si>
    <t>梁厝街区大树修枝清单</t>
  </si>
  <si>
    <t>序号</t>
  </si>
  <si>
    <r>
      <rPr>
        <sz val="11"/>
        <rFont val="SimSun"/>
        <charset val="134"/>
      </rPr>
      <t>地点</t>
    </r>
  </si>
  <si>
    <r>
      <rPr>
        <sz val="11"/>
        <rFont val="SimSun"/>
        <charset val="134"/>
      </rPr>
      <t>项 目</t>
    </r>
  </si>
  <si>
    <r>
      <rPr>
        <sz val="11"/>
        <rFont val="SimSun"/>
        <charset val="134"/>
      </rPr>
      <t>报价</t>
    </r>
  </si>
  <si>
    <r>
      <rPr>
        <sz val="11"/>
        <rFont val="SimSun"/>
        <charset val="134"/>
      </rPr>
      <t>备注</t>
    </r>
  </si>
  <si>
    <t>相思亭旁</t>
  </si>
  <si>
    <r>
      <rPr>
        <sz val="11"/>
        <rFont val="SimSun"/>
        <charset val="134"/>
      </rPr>
      <t>掏枝减重、修剪冠幅</t>
    </r>
  </si>
  <si>
    <r>
      <rPr>
        <sz val="11"/>
        <rFont val="SimSun"/>
        <charset val="134"/>
      </rPr>
      <t>左东境庙门前</t>
    </r>
  </si>
  <si>
    <r>
      <rPr>
        <sz val="11"/>
        <rFont val="SimSun"/>
        <charset val="134"/>
      </rPr>
      <t>修剪冠幅</t>
    </r>
  </si>
  <si>
    <r>
      <rPr>
        <sz val="11"/>
        <rFont val="SimSun"/>
        <charset val="134"/>
      </rPr>
      <t>世遗林前</t>
    </r>
  </si>
  <si>
    <r>
      <rPr>
        <sz val="11"/>
        <rFont val="SimSun"/>
        <charset val="134"/>
      </rPr>
      <t>燕山苑对面</t>
    </r>
  </si>
  <si>
    <r>
      <rPr>
        <sz val="11"/>
        <rFont val="SimSun"/>
        <charset val="134"/>
      </rPr>
      <t>贴屋面树枝修剪、掏枝</t>
    </r>
  </si>
  <si>
    <r>
      <rPr>
        <sz val="11"/>
        <rFont val="SimSun"/>
        <charset val="134"/>
      </rPr>
      <t>梁芳茗悦后门</t>
    </r>
  </si>
  <si>
    <r>
      <rPr>
        <sz val="11"/>
        <rFont val="SimSun"/>
        <charset val="134"/>
      </rPr>
      <t>停车场对面</t>
    </r>
  </si>
  <si>
    <r>
      <rPr>
        <sz val="11"/>
        <rFont val="SimSun"/>
        <charset val="134"/>
      </rPr>
      <t xml:space="preserve">修剪冠幅、贴屋面树枝
</t>
    </r>
    <r>
      <rPr>
        <sz val="11"/>
        <rFont val="SimSun"/>
        <charset val="134"/>
      </rPr>
      <t>修剪</t>
    </r>
  </si>
  <si>
    <r>
      <rPr>
        <sz val="11"/>
        <rFont val="SimSun"/>
        <charset val="134"/>
      </rPr>
      <t>停车场靠河边</t>
    </r>
  </si>
  <si>
    <r>
      <rPr>
        <sz val="11"/>
        <rFont val="SimSun"/>
        <charset val="134"/>
      </rPr>
      <t>A路口</t>
    </r>
  </si>
  <si>
    <r>
      <rPr>
        <sz val="11"/>
        <rFont val="SimSun"/>
        <charset val="134"/>
      </rPr>
      <t>停车场</t>
    </r>
  </si>
  <si>
    <r>
      <rPr>
        <sz val="11"/>
        <rFont val="SimSun"/>
        <charset val="134"/>
      </rPr>
      <t>停车场旁</t>
    </r>
  </si>
  <si>
    <r>
      <rPr>
        <sz val="11"/>
        <rFont val="SimSun"/>
        <charset val="134"/>
      </rPr>
      <t>旧游客中心处</t>
    </r>
  </si>
  <si>
    <r>
      <rPr>
        <sz val="11"/>
        <rFont val="SimSun"/>
        <charset val="134"/>
      </rPr>
      <t>合计</t>
    </r>
  </si>
  <si>
    <r>
      <rPr>
        <b/>
        <sz val="18"/>
        <rFont val="SimSun"/>
        <charset val="134"/>
      </rPr>
      <t>梁厝街区大树应急抢修清单</t>
    </r>
  </si>
  <si>
    <r>
      <rPr>
        <sz val="11"/>
        <rFont val="SimSun"/>
        <charset val="134"/>
      </rPr>
      <t>序号</t>
    </r>
  </si>
  <si>
    <r>
      <rPr>
        <sz val="11"/>
        <rFont val="SimSun"/>
        <charset val="134"/>
      </rPr>
      <t>梁厝街区</t>
    </r>
  </si>
  <si>
    <r>
      <rPr>
        <sz val="11"/>
        <rFont val="SimSun"/>
        <charset val="134"/>
      </rPr>
      <t>8米以上大树应急抢修</t>
    </r>
  </si>
  <si>
    <r>
      <rPr>
        <sz val="11"/>
        <rFont val="SimSun"/>
        <charset val="134"/>
      </rPr>
      <t>5棵</t>
    </r>
  </si>
  <si>
    <r>
      <rPr>
        <sz val="11"/>
        <rFont val="SimSun"/>
        <charset val="134"/>
      </rPr>
      <t>8米以下大树应急抢修</t>
    </r>
  </si>
  <si>
    <r>
      <rPr>
        <sz val="11"/>
        <rFont val="SimSun"/>
        <charset val="134"/>
      </rPr>
      <t>共计</t>
    </r>
  </si>
  <si>
    <r>
      <rPr>
        <sz val="11"/>
        <rFont val="SimSun"/>
        <charset val="134"/>
      </rPr>
      <t>修剪+抢修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</si>
</sst>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7">
    <font>
      <sz val="11"/>
      <color rgb="FF000000"/>
      <name val="Arial"/>
      <charset val="204"/>
    </font>
    <font>
      <b/>
      <sz val="18"/>
      <name val="SimSun"/>
      <charset val="134"/>
    </font>
    <font>
      <b/>
      <sz val="18"/>
      <color rgb="FF000000"/>
      <name val="Arial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sz val="11"/>
      <color rgb="FF000000"/>
      <name val="Arial"/>
      <charset val="134"/>
    </font>
    <font>
      <b/>
      <sz val="23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0" borderId="2" xfId="0" applyNumberForma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left" vertical="top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png"/><Relationship Id="rId7" Type="http://schemas.openxmlformats.org/officeDocument/2006/relationships/image" Target="media/image7.jpe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jpeg"/><Relationship Id="rId2" Type="http://schemas.openxmlformats.org/officeDocument/2006/relationships/image" Target="media/image2.pn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zoomScale="115" zoomScaleNormal="115" workbookViewId="0">
      <selection activeCell="E2" sqref="E$1:E$1048576"/>
    </sheetView>
  </sheetViews>
  <sheetFormatPr defaultColWidth="9" defaultRowHeight="14.25" outlineLevelCol="4"/>
  <cols>
    <col min="1" max="1" width="6.51666666666667" customWidth="1"/>
    <col min="2" max="2" width="14.4416666666667" style="1" customWidth="1"/>
    <col min="3" max="3" width="32.05" customWidth="1"/>
    <col min="4" max="4" width="12.9333333333333" customWidth="1"/>
    <col min="5" max="5" width="19.6666666666667" customWidth="1"/>
  </cols>
  <sheetData>
    <row r="1" ht="81.75" customHeight="1" spans="1:5">
      <c r="A1" s="2" t="s">
        <v>0</v>
      </c>
      <c r="B1" s="3"/>
      <c r="C1" s="3"/>
      <c r="D1" s="3"/>
      <c r="E1" s="4"/>
    </row>
    <row r="2" ht="24.5" customHeight="1" spans="1: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ht="190.5" customHeight="1" spans="1:5">
      <c r="A3" s="8">
        <v>1</v>
      </c>
      <c r="B3" s="9" t="s">
        <v>6</v>
      </c>
      <c r="C3" s="10" t="str">
        <f>_xlfn.DISPIMG("ID_BCFDB9043EE84412B08F0A52116A0C76",1)</f>
        <v>=DISPIMG("ID_BCFDB9043EE84412B08F0A52116A0C76",1)</v>
      </c>
      <c r="D3" s="8"/>
      <c r="E3" s="11" t="s">
        <v>7</v>
      </c>
    </row>
    <row r="4" ht="172" customHeight="1" spans="1:5">
      <c r="A4" s="8">
        <v>2</v>
      </c>
      <c r="B4" s="12" t="s">
        <v>8</v>
      </c>
      <c r="C4" s="10" t="str">
        <f>_xlfn.DISPIMG("ID_97DBCF142DD44BDBB6FE374032A81B34",1)</f>
        <v>=DISPIMG("ID_97DBCF142DD44BDBB6FE374032A81B34",1)</v>
      </c>
      <c r="D4" s="8"/>
      <c r="E4" s="11" t="s">
        <v>9</v>
      </c>
    </row>
    <row r="5" ht="177.75" customHeight="1" spans="1:5">
      <c r="A5" s="8">
        <v>3</v>
      </c>
      <c r="B5" s="12" t="s">
        <v>10</v>
      </c>
      <c r="C5" s="10" t="str">
        <f>_xlfn.DISPIMG("ID_2D9CA0E30A9E4E149D286358460C7F64",1)</f>
        <v>=DISPIMG("ID_2D9CA0E30A9E4E149D286358460C7F64",1)</v>
      </c>
      <c r="D5" s="8"/>
      <c r="E5" s="11" t="s">
        <v>9</v>
      </c>
    </row>
    <row r="6" ht="191.75" customHeight="1" spans="1:5">
      <c r="A6" s="8">
        <v>4</v>
      </c>
      <c r="B6" s="12" t="s">
        <v>11</v>
      </c>
      <c r="C6" s="10" t="str">
        <f>_xlfn.DISPIMG("ID_04E915C8B2434C068D911D250A5604BD",1)</f>
        <v>=DISPIMG("ID_04E915C8B2434C068D911D250A5604BD",1)</v>
      </c>
      <c r="D6" s="8"/>
      <c r="E6" s="11" t="s">
        <v>12</v>
      </c>
    </row>
    <row r="7" ht="253.5" customHeight="1" spans="1:5">
      <c r="A7" s="8">
        <v>5</v>
      </c>
      <c r="B7" s="12" t="s">
        <v>11</v>
      </c>
      <c r="C7" s="10" t="str">
        <f>_xlfn.DISPIMG("ID_79445787554C432D8C5D601BD9F1A6B3",1)</f>
        <v>=DISPIMG("ID_79445787554C432D8C5D601BD9F1A6B3",1)</v>
      </c>
      <c r="D7" s="8"/>
      <c r="E7" s="11" t="s">
        <v>9</v>
      </c>
    </row>
    <row r="8" ht="227.75" customHeight="1" spans="1:5">
      <c r="A8" s="8">
        <v>6</v>
      </c>
      <c r="B8" s="12" t="s">
        <v>11</v>
      </c>
      <c r="C8" s="10" t="str">
        <f>_xlfn.DISPIMG("ID_6F50DDC770BB41A0AC07F69E05170707",1)</f>
        <v>=DISPIMG("ID_6F50DDC770BB41A0AC07F69E05170707",1)</v>
      </c>
      <c r="D8" s="8"/>
      <c r="E8" s="11" t="s">
        <v>9</v>
      </c>
    </row>
    <row r="9" ht="225.25" customHeight="1" spans="1:5">
      <c r="A9" s="8">
        <v>7</v>
      </c>
      <c r="B9" s="12" t="s">
        <v>13</v>
      </c>
      <c r="C9" s="10" t="str">
        <f>_xlfn.DISPIMG("ID_A3AA879CDD55410FB366681451CF635D",1)</f>
        <v>=DISPIMG("ID_A3AA879CDD55410FB366681451CF635D",1)</v>
      </c>
      <c r="D9" s="8"/>
      <c r="E9" s="11" t="s">
        <v>9</v>
      </c>
    </row>
    <row r="10" ht="185" customHeight="1" spans="1:5">
      <c r="A10" s="8">
        <v>8</v>
      </c>
      <c r="B10" s="12" t="s">
        <v>14</v>
      </c>
      <c r="C10" s="10" t="str">
        <f>_xlfn.DISPIMG("ID_88DFFC68B4A44832836165979DF730F0",1)</f>
        <v>=DISPIMG("ID_88DFFC68B4A44832836165979DF730F0",1)</v>
      </c>
      <c r="D10" s="8"/>
      <c r="E10" s="11" t="s">
        <v>15</v>
      </c>
    </row>
    <row r="11" ht="217.25" customHeight="1" spans="1:5">
      <c r="A11" s="8">
        <v>9</v>
      </c>
      <c r="B11" s="12" t="s">
        <v>14</v>
      </c>
      <c r="C11" s="10" t="str">
        <f>_xlfn.DISPIMG("ID_ED6F230FC98B43C3A3728B653C243DCE",1)</f>
        <v>=DISPIMG("ID_ED6F230FC98B43C3A3728B653C243DCE",1)</v>
      </c>
      <c r="D11" s="8"/>
      <c r="E11" s="11" t="s">
        <v>12</v>
      </c>
    </row>
    <row r="12" ht="201.75" customHeight="1" spans="1:5">
      <c r="A12" s="8">
        <v>10</v>
      </c>
      <c r="B12" s="12" t="s">
        <v>14</v>
      </c>
      <c r="C12" s="10" t="str">
        <f>_xlfn.DISPIMG("ID_F267A9BB5A8749A2A95C71539D35F923",1)</f>
        <v>=DISPIMG("ID_F267A9BB5A8749A2A95C71539D35F923",1)</v>
      </c>
      <c r="D12" s="8"/>
      <c r="E12" s="11" t="s">
        <v>7</v>
      </c>
    </row>
    <row r="13" ht="180.5" customHeight="1" spans="1:5">
      <c r="A13" s="8">
        <v>11</v>
      </c>
      <c r="B13" s="12" t="s">
        <v>16</v>
      </c>
      <c r="C13" s="10" t="str">
        <f>_xlfn.DISPIMG("ID_C59CDA1DE0A144E1AC00DDCE261C54FE",1)</f>
        <v>=DISPIMG("ID_C59CDA1DE0A144E1AC00DDCE261C54FE",1)</v>
      </c>
      <c r="D13" s="8"/>
      <c r="E13" s="11" t="s">
        <v>7</v>
      </c>
    </row>
    <row r="14" ht="181.25" customHeight="1" spans="1:5">
      <c r="A14" s="8">
        <v>12</v>
      </c>
      <c r="B14" s="12" t="s">
        <v>17</v>
      </c>
      <c r="C14" s="10" t="str">
        <f>_xlfn.DISPIMG("ID_5FBE575A52F2480AB6804832DC978F98",1)</f>
        <v>=DISPIMG("ID_5FBE575A52F2480AB6804832DC978F98",1)</v>
      </c>
      <c r="D14" s="8"/>
      <c r="E14" s="11" t="s">
        <v>7</v>
      </c>
    </row>
    <row r="15" ht="180.75" customHeight="1" spans="1:5">
      <c r="A15" s="8">
        <v>13</v>
      </c>
      <c r="B15" s="12" t="s">
        <v>17</v>
      </c>
      <c r="C15" s="10" t="str">
        <f>_xlfn.DISPIMG("ID_CCE1C1C1EE78438F977F0CBD92F624CD",1)</f>
        <v>=DISPIMG("ID_CCE1C1C1EE78438F977F0CBD92F624CD",1)</v>
      </c>
      <c r="D15" s="8"/>
      <c r="E15" s="11" t="s">
        <v>7</v>
      </c>
    </row>
    <row r="16" ht="180" customHeight="1" spans="1:5">
      <c r="A16" s="8">
        <v>14</v>
      </c>
      <c r="B16" s="12" t="s">
        <v>17</v>
      </c>
      <c r="C16" s="10" t="str">
        <f>_xlfn.DISPIMG("ID_2F901D26027246039141518C13DA8718",1)</f>
        <v>=DISPIMG("ID_2F901D26027246039141518C13DA8718",1)</v>
      </c>
      <c r="D16" s="8"/>
      <c r="E16" s="11" t="s">
        <v>7</v>
      </c>
    </row>
    <row r="17" ht="181" customHeight="1" spans="1:5">
      <c r="A17" s="8">
        <v>15</v>
      </c>
      <c r="B17" s="12" t="s">
        <v>17</v>
      </c>
      <c r="C17" s="10" t="str">
        <f>_xlfn.DISPIMG("ID_C9F1F96E596B433C9B940D410950EAC0",1)</f>
        <v>=DISPIMG("ID_C9F1F96E596B433C9B940D410950EAC0",1)</v>
      </c>
      <c r="D17" s="8"/>
      <c r="E17" s="11" t="s">
        <v>7</v>
      </c>
    </row>
    <row r="18" ht="179.25" customHeight="1" spans="1:5">
      <c r="A18" s="8">
        <v>16</v>
      </c>
      <c r="B18" s="12" t="s">
        <v>18</v>
      </c>
      <c r="C18" s="10" t="str">
        <f>_xlfn.DISPIMG("ID_7A20EF7D0DDF4190A5728D3AC6AAA4BA",1)</f>
        <v>=DISPIMG("ID_7A20EF7D0DDF4190A5728D3AC6AAA4BA",1)</v>
      </c>
      <c r="D18" s="8"/>
      <c r="E18" s="11" t="s">
        <v>7</v>
      </c>
    </row>
    <row r="19" ht="180.25" customHeight="1" spans="1:5">
      <c r="A19" s="8">
        <v>17</v>
      </c>
      <c r="B19" s="12" t="s">
        <v>19</v>
      </c>
      <c r="C19" s="10" t="str">
        <f>_xlfn.DISPIMG("ID_36D71F865857465FB4C9F76CAA802306",1)</f>
        <v>=DISPIMG("ID_36D71F865857465FB4C9F76CAA802306",1)</v>
      </c>
      <c r="D19" s="8"/>
      <c r="E19" s="11" t="s">
        <v>7</v>
      </c>
    </row>
    <row r="20" ht="181" customHeight="1" spans="1:5">
      <c r="A20" s="8">
        <v>18</v>
      </c>
      <c r="B20" s="12" t="s">
        <v>20</v>
      </c>
      <c r="C20" s="10" t="str">
        <f>_xlfn.DISPIMG("ID_4A9B62A6C33A4E7C9A17DFAAE4032C85",1)</f>
        <v>=DISPIMG("ID_4A9B62A6C33A4E7C9A17DFAAE4032C85",1)</v>
      </c>
      <c r="D20" s="8"/>
      <c r="E20" s="11" t="s">
        <v>7</v>
      </c>
    </row>
    <row r="21" ht="39" customHeight="1" spans="1:5">
      <c r="A21" s="10"/>
      <c r="B21" s="12" t="s">
        <v>21</v>
      </c>
      <c r="C21" s="10"/>
      <c r="D21" s="8"/>
      <c r="E21" s="10"/>
    </row>
    <row r="22" ht="41.5" customHeight="1" spans="1:5">
      <c r="A22" s="13" t="s">
        <v>22</v>
      </c>
      <c r="B22" s="14"/>
      <c r="C22" s="14"/>
      <c r="D22" s="14"/>
      <c r="E22" s="15"/>
    </row>
    <row r="23" ht="35" customHeight="1" spans="1:5">
      <c r="A23" s="11" t="s">
        <v>23</v>
      </c>
      <c r="B23" s="12" t="s">
        <v>2</v>
      </c>
      <c r="C23" s="11" t="s">
        <v>3</v>
      </c>
      <c r="D23" s="11" t="s">
        <v>4</v>
      </c>
      <c r="E23" s="11" t="s">
        <v>5</v>
      </c>
    </row>
    <row r="24" ht="29.5" customHeight="1" spans="1:5">
      <c r="A24" s="8">
        <v>1</v>
      </c>
      <c r="B24" s="12" t="s">
        <v>24</v>
      </c>
      <c r="C24" s="11" t="s">
        <v>25</v>
      </c>
      <c r="D24" s="8"/>
      <c r="E24" s="11" t="s">
        <v>26</v>
      </c>
    </row>
    <row r="25" ht="32.5" customHeight="1" spans="1:5">
      <c r="A25" s="16"/>
      <c r="B25" s="17"/>
      <c r="C25" s="11" t="s">
        <v>27</v>
      </c>
      <c r="D25" s="8"/>
      <c r="E25" s="11" t="s">
        <v>26</v>
      </c>
    </row>
    <row r="26" ht="33" customHeight="1" spans="1:5">
      <c r="A26" s="10"/>
      <c r="B26" s="12" t="s">
        <v>21</v>
      </c>
      <c r="C26" s="10"/>
      <c r="D26" s="8"/>
      <c r="E26" s="10"/>
    </row>
    <row r="27" ht="36.75" customHeight="1" spans="1:5">
      <c r="A27" s="10"/>
      <c r="B27" s="12" t="s">
        <v>28</v>
      </c>
      <c r="C27" s="11" t="s">
        <v>29</v>
      </c>
      <c r="D27" s="8"/>
      <c r="E27" s="10"/>
    </row>
    <row r="28" ht="28.5" customHeight="1" spans="1:5">
      <c r="D28" s="18"/>
      <c r="E28" s="18"/>
    </row>
    <row r="29" ht="37" customHeight="1" spans="1:5">
      <c r="D29" s="19"/>
      <c r="E29" s="19"/>
    </row>
    <row r="30" ht="31.25" customHeight="1"/>
  </sheetData>
  <mergeCells count="2">
    <mergeCell ref="A1:E1"/>
    <mergeCell ref="A22:E22"/>
  </mergeCells>
  <pageMargins left="0" right="0" top="0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李铭鸿</cp:lastModifiedBy>
  <dcterms:created xsi:type="dcterms:W3CDTF">2026-04-27T09:57:00Z</dcterms:created>
  <dcterms:modified xsi:type="dcterms:W3CDTF">2026-04-27T02:04:09Z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2026-04-27T01:57:28Z</vt:filetime>
  </property>
  <property fmtid="{D5CDD505-2E9C-101B-9397-08002B2CF9AE}" pid="4" name="UsrData">
    <vt:lpwstr>69eec27d115626001ff3c1c4wl</vt:lpwstr>
  </property>
  <property fmtid="{D5CDD505-2E9C-101B-9397-08002B2CF9AE}" pid="5" name="ICV">
    <vt:lpwstr>0F484EB2768C4440A5DCCCE5C5587CCF_13</vt:lpwstr>
  </property>
  <property fmtid="{D5CDD505-2E9C-101B-9397-08002B2CF9AE}" pid="6" name="KSOProductBuildVer">
    <vt:lpwstr>2052-12.1.0.25865</vt:lpwstr>
  </property>
  <property fmtid="{D5CDD505-2E9C-101B-9397-08002B2CF9AE}" pid="7" name="CalculationRule">
    <vt:i4>0</vt:i4>
  </property>
</Properties>
</file>